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ki\Dropbox\grad_school\2019-2020\PS70_Introduction_to_digital_fabrication\final_project\electronics\knife_board\"/>
    </mc:Choice>
  </mc:AlternateContent>
  <xr:revisionPtr revIDLastSave="0" documentId="13_ncr:1_{E52E4420-6996-4B48-89A8-BD5EE9D6DC3B}" xr6:coauthVersionLast="45" xr6:coauthVersionMax="45" xr10:uidLastSave="{00000000-0000-0000-0000-000000000000}"/>
  <bookViews>
    <workbookView xWindow="11750" yWindow="6350" windowWidth="26190" windowHeight="14650" xr2:uid="{458EEB59-A42F-7543-9F2C-EE8E44FFAE5D}"/>
  </bookViews>
  <sheets>
    <sheet name="Sheet1" sheetId="1" r:id="rId1"/>
  </sheets>
  <definedNames>
    <definedName name="_xlnm._FilterDatabase" localSheetId="0" hidden="1">Sheet1!$A$1:$Q$30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1" l="1"/>
  <c r="O30" i="1" s="1"/>
  <c r="J29" i="1"/>
  <c r="O29" i="1" s="1"/>
  <c r="J4" i="1"/>
  <c r="O4" i="1" s="1"/>
  <c r="J3" i="1"/>
  <c r="O3" i="1" s="1"/>
  <c r="J17" i="1"/>
  <c r="O17" i="1" s="1"/>
  <c r="J28" i="1"/>
  <c r="O28" i="1" s="1"/>
  <c r="J22" i="1"/>
  <c r="O22" i="1" s="1"/>
  <c r="J23" i="1"/>
  <c r="O23" i="1" s="1"/>
  <c r="J19" i="1"/>
  <c r="O19" i="1" s="1"/>
  <c r="J7" i="1"/>
  <c r="O7" i="1" s="1"/>
  <c r="J8" i="1"/>
  <c r="O8" i="1" s="1"/>
  <c r="J10" i="1"/>
  <c r="O10" i="1" s="1"/>
  <c r="J27" i="1"/>
  <c r="O27" i="1" s="1"/>
  <c r="J26" i="1"/>
  <c r="O26" i="1" s="1"/>
  <c r="J15" i="1"/>
  <c r="O15" i="1" s="1"/>
  <c r="J16" i="1"/>
  <c r="O16" i="1" s="1"/>
  <c r="J12" i="1"/>
  <c r="O12" i="1" s="1"/>
  <c r="J20" i="1"/>
  <c r="O20" i="1" s="1"/>
  <c r="J5" i="1"/>
  <c r="O5" i="1" s="1"/>
  <c r="J6" i="1"/>
  <c r="O6" i="1" s="1"/>
  <c r="J21" i="1"/>
  <c r="O21" i="1" s="1"/>
  <c r="J24" i="1"/>
  <c r="O24" i="1" s="1"/>
  <c r="J2" i="1"/>
  <c r="O2" i="1" s="1"/>
  <c r="J13" i="1"/>
  <c r="O13" i="1" s="1"/>
  <c r="J9" i="1"/>
  <c r="M9" i="1" s="1"/>
  <c r="J25" i="1"/>
  <c r="M25" i="1" s="1"/>
  <c r="J11" i="1"/>
  <c r="O11" i="1" s="1"/>
  <c r="J18" i="1"/>
  <c r="M18" i="1" s="1"/>
  <c r="J14" i="1"/>
  <c r="M29" i="1" l="1"/>
  <c r="M30" i="1"/>
  <c r="M13" i="1"/>
  <c r="M27" i="1"/>
  <c r="M22" i="1"/>
  <c r="M24" i="1"/>
  <c r="M5" i="1"/>
  <c r="M16" i="1"/>
  <c r="M10" i="1"/>
  <c r="M28" i="1"/>
  <c r="M21" i="1"/>
  <c r="M20" i="1"/>
  <c r="M26" i="1"/>
  <c r="M7" i="1"/>
  <c r="M17" i="1"/>
  <c r="M2" i="1"/>
  <c r="M6" i="1"/>
  <c r="M12" i="1"/>
  <c r="M15" i="1"/>
  <c r="M8" i="1"/>
  <c r="M19" i="1"/>
  <c r="M23" i="1"/>
  <c r="M3" i="1"/>
  <c r="M4" i="1"/>
  <c r="O18" i="1"/>
  <c r="O25" i="1"/>
  <c r="M11" i="1"/>
  <c r="O9" i="1"/>
  <c r="O14" i="1"/>
  <c r="M14" i="1"/>
</calcChain>
</file>

<file path=xl/sharedStrings.xml><?xml version="1.0" encoding="utf-8"?>
<sst xmlns="http://schemas.openxmlformats.org/spreadsheetml/2006/main" count="250" uniqueCount="181">
  <si>
    <t>description</t>
  </si>
  <si>
    <t>chemistry / type</t>
  </si>
  <si>
    <t>package</t>
  </si>
  <si>
    <t>mfg part number</t>
  </si>
  <si>
    <t>mfg</t>
  </si>
  <si>
    <t>mouser part #</t>
  </si>
  <si>
    <t>value</t>
  </si>
  <si>
    <t>tolerance</t>
  </si>
  <si>
    <t>qty</t>
  </si>
  <si>
    <t>reference</t>
  </si>
  <si>
    <t>unit ($)</t>
  </si>
  <si>
    <t>ext ($)</t>
  </si>
  <si>
    <t>1k pricing ($)</t>
  </si>
  <si>
    <t>ext 1k</t>
  </si>
  <si>
    <t>datasheet</t>
  </si>
  <si>
    <t>note</t>
  </si>
  <si>
    <t>n/a</t>
  </si>
  <si>
    <t>3.3V LDO</t>
  </si>
  <si>
    <t>0.1uF  cap</t>
  </si>
  <si>
    <t>X7R MLCC</t>
  </si>
  <si>
    <t>vishay</t>
  </si>
  <si>
    <t>0.1uF</t>
  </si>
  <si>
    <t>10uF capacitor</t>
  </si>
  <si>
    <t>X5R MLCC</t>
  </si>
  <si>
    <t>10uF</t>
  </si>
  <si>
    <t>for decoupling and also for RC circuit on EN pin of ESP32</t>
  </si>
  <si>
    <t>10k resistor</t>
  </si>
  <si>
    <t>for RC circuit on EN pin of ESP32</t>
  </si>
  <si>
    <t>USB to TTL serial</t>
  </si>
  <si>
    <t>22.1k resistor</t>
  </si>
  <si>
    <t>47.5k resistor</t>
  </si>
  <si>
    <t>2k resistor</t>
  </si>
  <si>
    <t>schottky protection diode</t>
  </si>
  <si>
    <t>SOD-123</t>
  </si>
  <si>
    <t>ESD/TVS diodes for USB lines</t>
  </si>
  <si>
    <t>5.25V bidirectional</t>
  </si>
  <si>
    <t>TSOP-6</t>
  </si>
  <si>
    <t>On Semi</t>
  </si>
  <si>
    <t>https://www.mouser.com/datasheet/2/308/NUF2101M-D-1814465.pdf</t>
  </si>
  <si>
    <t>micro usb connector</t>
  </si>
  <si>
    <t>10118194-0011LF</t>
  </si>
  <si>
    <t>amphenol</t>
  </si>
  <si>
    <t>649-10118194-0011LF</t>
  </si>
  <si>
    <t>SOT-223-3</t>
  </si>
  <si>
    <t>on semi</t>
  </si>
  <si>
    <t>Silicon Labs</t>
  </si>
  <si>
    <t>https://www.mouser.com/datasheet/2/368/cp2102n-datasheet-1634912.pdf</t>
  </si>
  <si>
    <t>accelerometer/gyro</t>
  </si>
  <si>
    <t>MPU-6050</t>
  </si>
  <si>
    <t>https://invensense.tdk.com/wp-content/uploads/2015/02/MPU-6000-Datasheet1.pdf</t>
  </si>
  <si>
    <t>410-MPU-6050</t>
  </si>
  <si>
    <t>QFN24</t>
  </si>
  <si>
    <t>battery charger</t>
  </si>
  <si>
    <t>579-MCP73831T-2ACIOT</t>
  </si>
  <si>
    <t>MCP73831T-2ACI/OT</t>
  </si>
  <si>
    <t>https://www.mouser.com/datasheet/2/268/20001984g-846362.pdf</t>
  </si>
  <si>
    <t>BJT</t>
  </si>
  <si>
    <t>https://www.mouser.com/datasheet/2/308/MMBT2222LT1-D-1811600.pdf</t>
  </si>
  <si>
    <t>863-MMBT2222LT1G</t>
  </si>
  <si>
    <t>MMBT2222LT1G</t>
  </si>
  <si>
    <t>SOT-23-3</t>
  </si>
  <si>
    <t>CRCW080510K0FKEAC</t>
  </si>
  <si>
    <t>71-CRCW080510K0FKEAC</t>
  </si>
  <si>
    <t>10k</t>
  </si>
  <si>
    <t>thick film</t>
  </si>
  <si>
    <t>CP2102N-A02-GQFN24R</t>
  </si>
  <si>
    <t>634-CP2102NA02QFN24R</t>
  </si>
  <si>
    <t>DMG3415UFY4Q-7</t>
  </si>
  <si>
    <t>621-DMG3415UFY4Q-7</t>
  </si>
  <si>
    <t>Vbat disconnect  MOSFET</t>
  </si>
  <si>
    <t>PMEG3010EGWX</t>
  </si>
  <si>
    <t>841-PMEG3010EGWX</t>
  </si>
  <si>
    <t>nexperia</t>
  </si>
  <si>
    <t>https://www.mouser.com/datasheet/2/916/PMEG6010CEGW-1599909.pdf</t>
  </si>
  <si>
    <t>yellow LED</t>
  </si>
  <si>
    <t>LTST-C171YKT</t>
  </si>
  <si>
    <t>859-LTST-C171YKT</t>
  </si>
  <si>
    <t>150 ohm resistor</t>
  </si>
  <si>
    <t>STF202-22T1G</t>
  </si>
  <si>
    <t>863-STF202-22T1G</t>
  </si>
  <si>
    <t>0.01uF capacitor</t>
  </si>
  <si>
    <t>0805</t>
  </si>
  <si>
    <t>VJ0805Y103MXACW1BC</t>
  </si>
  <si>
    <t>77-VJ0805Y103MXACBC</t>
  </si>
  <si>
    <t>2.2pF capacitor</t>
  </si>
  <si>
    <t>2.2pF</t>
  </si>
  <si>
    <t>0.01uF</t>
  </si>
  <si>
    <t>4.7k resistor</t>
  </si>
  <si>
    <t>CRCW08054K70FKEAC</t>
  </si>
  <si>
    <t>71-CRCW08054K70FKEAC</t>
  </si>
  <si>
    <t>Pushbutton switch</t>
  </si>
  <si>
    <t>https://www.mouser.com/datasheet/2/60/kmt2-1382788.pdf</t>
  </si>
  <si>
    <t>611-KMT211NGHFLFS</t>
  </si>
  <si>
    <t>KMT211NGHFLFS</t>
  </si>
  <si>
    <t>C&amp;K</t>
  </si>
  <si>
    <t>prop.</t>
  </si>
  <si>
    <t>0603</t>
  </si>
  <si>
    <t>CRCW0603150RFKEAC</t>
  </si>
  <si>
    <t>71-CRCW0603150RFKEAC</t>
  </si>
  <si>
    <t>CRCW06032K00FKEAC</t>
  </si>
  <si>
    <t>71-CRCW06032K00FKEAC</t>
  </si>
  <si>
    <t>VJ0805G106KXYTW1BC</t>
  </si>
  <si>
    <t>77-VJ805G106KXYTW1BC</t>
  </si>
  <si>
    <t>TLV75733PDBVR</t>
  </si>
  <si>
    <t>595-TLV75733PDBVR</t>
  </si>
  <si>
    <t>http://www.ti.com/general/docs/suppproductinfo.tsp?distId=26&amp;gotoUrl=http%3A%2F%2Fwww.ti.com%2Flit%2Fds%2Fsymlink%2Ftlv757p.pdf</t>
  </si>
  <si>
    <t>4.7uF</t>
  </si>
  <si>
    <t>VJ0805G475KXYTW1BC</t>
  </si>
  <si>
    <t>77-VJ0805G475KXYTBC</t>
  </si>
  <si>
    <t>CRCW080522K1FKEAC</t>
  </si>
  <si>
    <t>71-CRCW080522K1FKEAC</t>
  </si>
  <si>
    <t>CRCW080547K5FKEAC</t>
  </si>
  <si>
    <t>71-CRCW080547K5FKEAC</t>
  </si>
  <si>
    <t>haptic feedback motor</t>
  </si>
  <si>
    <t>haptic control module DRV2605L</t>
  </si>
  <si>
    <t>DRV2605LDGSR</t>
  </si>
  <si>
    <t>MSOP-10</t>
  </si>
  <si>
    <t>595-DRV2605LDGSR</t>
  </si>
  <si>
    <t>TI</t>
  </si>
  <si>
    <t>10mm dia x 2mm disc</t>
  </si>
  <si>
    <t>https://smile.amazon.com/tatoko-10mmx2mm-Vibration-Button-Type-Vibrating/dp/B07NPXD53V/ref=psdc_306577011_t1_B07TX9VG1R#customerReviews</t>
  </si>
  <si>
    <t>vendor</t>
  </si>
  <si>
    <t>Mouser</t>
  </si>
  <si>
    <t>Amazon</t>
  </si>
  <si>
    <t>ESP32-WROOM-32</t>
  </si>
  <si>
    <t>356-ESP-WROOM-32</t>
  </si>
  <si>
    <t>Espressif</t>
  </si>
  <si>
    <t>https://www.mouser.com/datasheet/2/891/esp32-wroom-32_datasheet_en-1510934.pdf</t>
  </si>
  <si>
    <t>1M resistor</t>
  </si>
  <si>
    <t>CRCW08051M00FKEAC</t>
  </si>
  <si>
    <t>71-CRCW08051M00FKEAC</t>
  </si>
  <si>
    <t>https://www.mouser.com/datasheet/2/427/crcwce3-1762584.pdf</t>
  </si>
  <si>
    <t>1M</t>
  </si>
  <si>
    <t>JST connector, 2mm pitch PH series</t>
  </si>
  <si>
    <t>????</t>
  </si>
  <si>
    <t>22.1k</t>
  </si>
  <si>
    <t>47.5k</t>
  </si>
  <si>
    <t xml:space="preserve">2k </t>
  </si>
  <si>
    <t xml:space="preserve">4.7k </t>
  </si>
  <si>
    <t>0.15k</t>
  </si>
  <si>
    <t>PS1</t>
  </si>
  <si>
    <t>C4, C5,C9, C11, C16</t>
  </si>
  <si>
    <t>C2, C3, C8, C17</t>
  </si>
  <si>
    <t>R1, R2, R10</t>
  </si>
  <si>
    <t>U4</t>
  </si>
  <si>
    <t>R8</t>
  </si>
  <si>
    <t>R9</t>
  </si>
  <si>
    <t>R3</t>
  </si>
  <si>
    <t>D1</t>
  </si>
  <si>
    <t>IC1</t>
  </si>
  <si>
    <t>J1</t>
  </si>
  <si>
    <t>U3</t>
  </si>
  <si>
    <t>U2</t>
  </si>
  <si>
    <t>Q3</t>
  </si>
  <si>
    <t>LED1,LED2</t>
  </si>
  <si>
    <t>R4,R14</t>
  </si>
  <si>
    <t>C6</t>
  </si>
  <si>
    <t>C7, C12, C15</t>
  </si>
  <si>
    <t>R5, R6, R13</t>
  </si>
  <si>
    <t>S1, S2</t>
  </si>
  <si>
    <t>M1</t>
  </si>
  <si>
    <t>IC2</t>
  </si>
  <si>
    <t>U1</t>
  </si>
  <si>
    <t>J3</t>
  </si>
  <si>
    <t>R11,R12</t>
  </si>
  <si>
    <t>C1, C10</t>
  </si>
  <si>
    <t>1uF cap</t>
  </si>
  <si>
    <t>VJ0805Y105JXQTW1BC</t>
  </si>
  <si>
    <t>77-VJ0805Y105JXQTBC</t>
  </si>
  <si>
    <t>1uF</t>
  </si>
  <si>
    <t>C13,C14</t>
  </si>
  <si>
    <t>1k resistor</t>
  </si>
  <si>
    <t>CRCW06031K00FKEAC</t>
  </si>
  <si>
    <t>R7</t>
  </si>
  <si>
    <t>1k</t>
  </si>
  <si>
    <t>71-CRCW06031K00FKEAC</t>
  </si>
  <si>
    <t>77-VJ0603Y104JXJCBC</t>
  </si>
  <si>
    <t>VJ0603Y104JXJCW1BC</t>
  </si>
  <si>
    <t>Q1,Q2</t>
  </si>
  <si>
    <t>VJ0805A2R2BXAPW1BC</t>
  </si>
  <si>
    <t>77-VJ0805A2R2BXAPBC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</si>
</sst>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user.com/datasheet/2/60/kmt2-1382788.pdf" TargetMode="External"/><Relationship Id="rId2" Type="http://schemas.openxmlformats.org/officeDocument/2006/relationships/hyperlink" Target="https://invensense.tdk.com/wp-content/uploads/2015/02/MPU-6000-Datasheet1.pdf" TargetMode="External"/><Relationship Id="rId1" Type="http://schemas.openxmlformats.org/officeDocument/2006/relationships/hyperlink" Target="https://www.mouser.com/datasheet/2/308/NUF2101M-D-1814465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mouser.com/datasheet/2/891/esp32-wroom-32_datasheet_en-1510934.pdf" TargetMode="External"/><Relationship Id="rId4" Type="http://schemas.openxmlformats.org/officeDocument/2006/relationships/hyperlink" Target="https://smile.amazon.com/tatoko-10mmx2mm-Vibration-Button-Type-Vibrating/dp/B07NPXD53V/ref=psdc_306577011_t1_B07TX9VG1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0F882-D244-4843-B057-CAE481D88DC3}">
  <sheetPr>
    <pageSetUpPr fitToPage="1"/>
  </sheetPr>
  <dimension ref="A1:Q30"/>
  <sheetViews>
    <sheetView tabSelected="1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1" sqref="G11"/>
    </sheetView>
  </sheetViews>
  <sheetFormatPr defaultColWidth="10.6640625" defaultRowHeight="13" x14ac:dyDescent="0.3"/>
  <cols>
    <col min="1" max="1" width="25.5" style="2" bestFit="1" customWidth="1"/>
    <col min="2" max="2" width="16.9140625" style="2" bestFit="1" customWidth="1"/>
    <col min="3" max="3" width="15.25" style="3" customWidth="1"/>
    <col min="4" max="4" width="10.4140625" style="3" bestFit="1" customWidth="1"/>
    <col min="5" max="5" width="17.4140625" style="2" bestFit="1" customWidth="1"/>
    <col min="6" max="6" width="9.08203125" style="2" customWidth="1"/>
    <col min="7" max="7" width="18.33203125" style="2" customWidth="1"/>
    <col min="8" max="8" width="9.25" style="2" bestFit="1" customWidth="1"/>
    <col min="9" max="9" width="12" style="2" bestFit="1" customWidth="1"/>
    <col min="10" max="10" width="7.75" style="2" bestFit="1" customWidth="1"/>
    <col min="11" max="11" width="14.1640625" style="2" bestFit="1" customWidth="1"/>
    <col min="12" max="12" width="10.58203125" style="2" bestFit="1" customWidth="1"/>
    <col min="13" max="13" width="9.9140625" style="2" bestFit="1" customWidth="1"/>
    <col min="14" max="14" width="14.5" style="2" bestFit="1" customWidth="1"/>
    <col min="15" max="15" width="9.58203125" style="2" bestFit="1" customWidth="1"/>
    <col min="16" max="16" width="110.25" style="7" bestFit="1" customWidth="1"/>
    <col min="17" max="17" width="40.6640625" style="2" bestFit="1" customWidth="1"/>
    <col min="18" max="16384" width="10.6640625" style="2"/>
  </cols>
  <sheetData>
    <row r="1" spans="1:17" x14ac:dyDescent="0.3">
      <c r="A1" s="10" t="s">
        <v>0</v>
      </c>
      <c r="B1" s="10" t="s">
        <v>1</v>
      </c>
      <c r="C1" s="11" t="s">
        <v>2</v>
      </c>
      <c r="D1" s="11" t="s">
        <v>121</v>
      </c>
      <c r="E1" s="11" t="s">
        <v>3</v>
      </c>
      <c r="F1" s="10" t="s">
        <v>4</v>
      </c>
      <c r="G1" s="10" t="s">
        <v>5</v>
      </c>
      <c r="H1" s="10" t="s">
        <v>6</v>
      </c>
      <c r="I1" s="12" t="s">
        <v>7</v>
      </c>
      <c r="J1" s="10" t="s">
        <v>8</v>
      </c>
      <c r="K1" s="10" t="s">
        <v>9</v>
      </c>
      <c r="L1" s="10" t="s">
        <v>10</v>
      </c>
      <c r="M1" s="10" t="s">
        <v>11</v>
      </c>
      <c r="N1" s="10" t="s">
        <v>12</v>
      </c>
      <c r="O1" s="10" t="s">
        <v>13</v>
      </c>
      <c r="P1" s="6" t="s">
        <v>14</v>
      </c>
      <c r="Q1" s="1" t="s">
        <v>15</v>
      </c>
    </row>
    <row r="2" spans="1:17" x14ac:dyDescent="0.3">
      <c r="A2" s="2" t="s">
        <v>106</v>
      </c>
      <c r="B2" s="2" t="s">
        <v>23</v>
      </c>
      <c r="C2" s="3" t="s">
        <v>81</v>
      </c>
      <c r="D2" s="3" t="s">
        <v>122</v>
      </c>
      <c r="E2" s="2" t="s">
        <v>107</v>
      </c>
      <c r="F2" s="13" t="s">
        <v>20</v>
      </c>
      <c r="G2" s="7" t="s">
        <v>108</v>
      </c>
      <c r="H2" s="2" t="s">
        <v>106</v>
      </c>
      <c r="I2" s="9">
        <v>0.1</v>
      </c>
      <c r="J2" s="2">
        <f t="shared" ref="J2:J30" si="0">SUM(LEN(K2)-LEN(SUBSTITUTE(K2,",","")))/LEN(",")+1</f>
        <v>2</v>
      </c>
      <c r="K2" s="2" t="s">
        <v>165</v>
      </c>
      <c r="L2" s="2">
        <v>0.22</v>
      </c>
      <c r="M2" s="2">
        <f t="shared" ref="M2:M30" si="1">J2*L2</f>
        <v>0.44</v>
      </c>
      <c r="N2" s="2">
        <v>0.13600000000000001</v>
      </c>
      <c r="O2" s="2">
        <f t="shared" ref="O2:O30" si="2">J2*N2</f>
        <v>0.27200000000000002</v>
      </c>
    </row>
    <row r="3" spans="1:17" x14ac:dyDescent="0.3">
      <c r="A3" s="2" t="s">
        <v>22</v>
      </c>
      <c r="B3" s="2" t="s">
        <v>23</v>
      </c>
      <c r="C3" s="3" t="s">
        <v>81</v>
      </c>
      <c r="D3" s="3" t="s">
        <v>122</v>
      </c>
      <c r="E3" s="3" t="s">
        <v>101</v>
      </c>
      <c r="F3" s="13" t="s">
        <v>20</v>
      </c>
      <c r="G3" s="7" t="s">
        <v>102</v>
      </c>
      <c r="H3" s="2" t="s">
        <v>24</v>
      </c>
      <c r="I3" s="4">
        <v>0.1</v>
      </c>
      <c r="J3" s="2">
        <f t="shared" si="0"/>
        <v>4</v>
      </c>
      <c r="K3" s="2" t="s">
        <v>142</v>
      </c>
      <c r="L3" s="2">
        <v>0.12</v>
      </c>
      <c r="M3" s="2">
        <f t="shared" si="1"/>
        <v>0.48</v>
      </c>
      <c r="N3" s="2">
        <v>7.3999999999999996E-2</v>
      </c>
      <c r="O3" s="2">
        <f t="shared" si="2"/>
        <v>0.29599999999999999</v>
      </c>
      <c r="Q3" s="2" t="s">
        <v>27</v>
      </c>
    </row>
    <row r="4" spans="1:17" x14ac:dyDescent="0.3">
      <c r="A4" s="2" t="s">
        <v>18</v>
      </c>
      <c r="B4" s="2" t="s">
        <v>19</v>
      </c>
      <c r="C4" s="3" t="s">
        <v>96</v>
      </c>
      <c r="D4" s="3" t="s">
        <v>122</v>
      </c>
      <c r="E4" s="3" t="s">
        <v>177</v>
      </c>
      <c r="F4" s="13" t="s">
        <v>20</v>
      </c>
      <c r="G4" s="7" t="s">
        <v>176</v>
      </c>
      <c r="H4" s="2" t="s">
        <v>21</v>
      </c>
      <c r="I4" s="4">
        <v>0.05</v>
      </c>
      <c r="J4" s="2">
        <f t="shared" si="0"/>
        <v>5</v>
      </c>
      <c r="K4" s="2" t="s">
        <v>141</v>
      </c>
      <c r="L4" s="2">
        <v>0.13</v>
      </c>
      <c r="M4" s="2">
        <f t="shared" si="1"/>
        <v>0.65</v>
      </c>
      <c r="N4" s="2">
        <v>2.5999999999999999E-2</v>
      </c>
      <c r="O4" s="2">
        <f t="shared" si="2"/>
        <v>0.13</v>
      </c>
      <c r="Q4" s="2" t="s">
        <v>25</v>
      </c>
    </row>
    <row r="5" spans="1:17" x14ac:dyDescent="0.3">
      <c r="A5" s="2" t="s">
        <v>80</v>
      </c>
      <c r="B5" s="2" t="s">
        <v>19</v>
      </c>
      <c r="C5" s="3" t="s">
        <v>81</v>
      </c>
      <c r="D5" s="3" t="s">
        <v>122</v>
      </c>
      <c r="E5" s="2" t="s">
        <v>82</v>
      </c>
      <c r="F5" s="13" t="s">
        <v>20</v>
      </c>
      <c r="G5" s="7" t="s">
        <v>83</v>
      </c>
      <c r="H5" s="2" t="s">
        <v>86</v>
      </c>
      <c r="I5" s="9">
        <v>0.2</v>
      </c>
      <c r="J5" s="2">
        <f t="shared" si="0"/>
        <v>1</v>
      </c>
      <c r="K5" s="2" t="s">
        <v>156</v>
      </c>
      <c r="L5" s="2">
        <v>0.17</v>
      </c>
      <c r="M5" s="2">
        <f t="shared" si="1"/>
        <v>0.17</v>
      </c>
      <c r="N5" s="2">
        <v>0.03</v>
      </c>
      <c r="O5" s="2">
        <f t="shared" si="2"/>
        <v>0.03</v>
      </c>
    </row>
    <row r="6" spans="1:17" x14ac:dyDescent="0.3">
      <c r="A6" s="2" t="s">
        <v>84</v>
      </c>
      <c r="B6" s="2" t="s">
        <v>19</v>
      </c>
      <c r="C6" s="3" t="s">
        <v>81</v>
      </c>
      <c r="D6" s="3" t="s">
        <v>122</v>
      </c>
      <c r="E6" s="2" t="s">
        <v>179</v>
      </c>
      <c r="F6" s="13" t="s">
        <v>20</v>
      </c>
      <c r="G6" s="7" t="s">
        <v>180</v>
      </c>
      <c r="H6" s="2" t="s">
        <v>85</v>
      </c>
      <c r="I6" s="9">
        <v>0.05</v>
      </c>
      <c r="J6" s="2">
        <f t="shared" si="0"/>
        <v>3</v>
      </c>
      <c r="K6" s="2" t="s">
        <v>157</v>
      </c>
      <c r="L6" s="2">
        <v>0.19</v>
      </c>
      <c r="M6" s="2">
        <f t="shared" si="1"/>
        <v>0.57000000000000006</v>
      </c>
      <c r="N6" s="2">
        <v>4.1000000000000002E-2</v>
      </c>
      <c r="O6" s="2">
        <f t="shared" si="2"/>
        <v>0.123</v>
      </c>
    </row>
    <row r="7" spans="1:17" x14ac:dyDescent="0.3">
      <c r="A7" s="2" t="s">
        <v>32</v>
      </c>
      <c r="B7" s="2" t="s">
        <v>16</v>
      </c>
      <c r="C7" s="3" t="s">
        <v>33</v>
      </c>
      <c r="D7" s="3" t="s">
        <v>122</v>
      </c>
      <c r="E7" s="2" t="s">
        <v>70</v>
      </c>
      <c r="F7" s="13" t="s">
        <v>72</v>
      </c>
      <c r="G7" s="7" t="s">
        <v>71</v>
      </c>
      <c r="I7" s="4"/>
      <c r="J7" s="2">
        <f t="shared" si="0"/>
        <v>1</v>
      </c>
      <c r="K7" s="2" t="s">
        <v>148</v>
      </c>
      <c r="L7" s="2">
        <v>0.31</v>
      </c>
      <c r="M7" s="2">
        <f t="shared" si="1"/>
        <v>0.31</v>
      </c>
      <c r="N7" s="2">
        <v>6.0999999999999999E-2</v>
      </c>
      <c r="O7" s="2">
        <f t="shared" si="2"/>
        <v>6.0999999999999999E-2</v>
      </c>
      <c r="P7" s="7" t="s">
        <v>73</v>
      </c>
    </row>
    <row r="8" spans="1:17" x14ac:dyDescent="0.3">
      <c r="A8" s="2" t="s">
        <v>34</v>
      </c>
      <c r="B8" s="2" t="s">
        <v>35</v>
      </c>
      <c r="C8" s="3" t="s">
        <v>36</v>
      </c>
      <c r="D8" s="3" t="s">
        <v>122</v>
      </c>
      <c r="E8" s="2" t="s">
        <v>78</v>
      </c>
      <c r="F8" s="13" t="s">
        <v>37</v>
      </c>
      <c r="G8" s="7" t="s">
        <v>79</v>
      </c>
      <c r="J8" s="2">
        <f t="shared" si="0"/>
        <v>1</v>
      </c>
      <c r="K8" s="2" t="s">
        <v>149</v>
      </c>
      <c r="L8" s="2">
        <v>0.56999999999999995</v>
      </c>
      <c r="M8" s="2">
        <f t="shared" si="1"/>
        <v>0.56999999999999995</v>
      </c>
      <c r="N8" s="2">
        <v>0.22</v>
      </c>
      <c r="O8" s="2">
        <f t="shared" si="2"/>
        <v>0.22</v>
      </c>
      <c r="P8" s="8" t="s">
        <v>38</v>
      </c>
    </row>
    <row r="9" spans="1:17" x14ac:dyDescent="0.3">
      <c r="A9" s="2" t="s">
        <v>114</v>
      </c>
      <c r="C9" s="3" t="s">
        <v>116</v>
      </c>
      <c r="D9" s="3" t="s">
        <v>122</v>
      </c>
      <c r="E9" s="2" t="s">
        <v>115</v>
      </c>
      <c r="F9" s="13" t="s">
        <v>118</v>
      </c>
      <c r="G9" s="7" t="s">
        <v>117</v>
      </c>
      <c r="J9" s="2">
        <f t="shared" si="0"/>
        <v>1</v>
      </c>
      <c r="K9" s="2" t="s">
        <v>161</v>
      </c>
      <c r="L9" s="2">
        <v>2.66</v>
      </c>
      <c r="M9" s="2">
        <f t="shared" si="1"/>
        <v>2.66</v>
      </c>
      <c r="N9" s="2">
        <v>1.34</v>
      </c>
      <c r="O9" s="2">
        <f t="shared" si="2"/>
        <v>1.34</v>
      </c>
    </row>
    <row r="10" spans="1:17" x14ac:dyDescent="0.3">
      <c r="A10" s="2" t="s">
        <v>39</v>
      </c>
      <c r="D10" s="3" t="s">
        <v>122</v>
      </c>
      <c r="E10" s="2" t="s">
        <v>40</v>
      </c>
      <c r="F10" s="13" t="s">
        <v>41</v>
      </c>
      <c r="G10" s="7" t="s">
        <v>42</v>
      </c>
      <c r="J10" s="2">
        <f t="shared" si="0"/>
        <v>1</v>
      </c>
      <c r="K10" s="2" t="s">
        <v>150</v>
      </c>
      <c r="L10" s="2">
        <v>0.38</v>
      </c>
      <c r="M10" s="2">
        <f t="shared" si="1"/>
        <v>0.38</v>
      </c>
      <c r="N10" s="2">
        <v>0.182</v>
      </c>
      <c r="O10" s="2">
        <f t="shared" si="2"/>
        <v>0.182</v>
      </c>
    </row>
    <row r="11" spans="1:17" x14ac:dyDescent="0.3">
      <c r="A11" s="2" t="s">
        <v>133</v>
      </c>
      <c r="E11" s="2" t="s">
        <v>134</v>
      </c>
      <c r="F11" s="13"/>
      <c r="G11" s="7" t="s">
        <v>134</v>
      </c>
      <c r="J11" s="2">
        <f t="shared" si="0"/>
        <v>1</v>
      </c>
      <c r="K11" s="2" t="s">
        <v>163</v>
      </c>
      <c r="M11" s="2">
        <f t="shared" si="1"/>
        <v>0</v>
      </c>
      <c r="O11" s="2">
        <f t="shared" si="2"/>
        <v>0</v>
      </c>
    </row>
    <row r="12" spans="1:17" x14ac:dyDescent="0.3">
      <c r="A12" s="2" t="s">
        <v>74</v>
      </c>
      <c r="C12" s="3" t="s">
        <v>81</v>
      </c>
      <c r="D12" s="3" t="s">
        <v>122</v>
      </c>
      <c r="E12" s="5" t="s">
        <v>75</v>
      </c>
      <c r="F12" s="13"/>
      <c r="G12" s="7" t="s">
        <v>76</v>
      </c>
      <c r="J12" s="2">
        <f t="shared" si="0"/>
        <v>2</v>
      </c>
      <c r="K12" s="2" t="s">
        <v>154</v>
      </c>
      <c r="L12" s="2">
        <v>0.3</v>
      </c>
      <c r="M12" s="2">
        <f t="shared" si="1"/>
        <v>0.6</v>
      </c>
      <c r="N12" s="2">
        <v>5.3999999999999999E-2</v>
      </c>
      <c r="O12" s="2">
        <f t="shared" si="2"/>
        <v>0.108</v>
      </c>
    </row>
    <row r="13" spans="1:17" x14ac:dyDescent="0.3">
      <c r="A13" s="2" t="s">
        <v>113</v>
      </c>
      <c r="C13" s="3" t="s">
        <v>119</v>
      </c>
      <c r="D13" s="3" t="s">
        <v>123</v>
      </c>
      <c r="E13" s="2" t="s">
        <v>16</v>
      </c>
      <c r="F13" s="13"/>
      <c r="G13" s="7" t="s">
        <v>16</v>
      </c>
      <c r="J13" s="2">
        <f t="shared" si="0"/>
        <v>1</v>
      </c>
      <c r="K13" s="2" t="s">
        <v>160</v>
      </c>
      <c r="M13" s="2">
        <f t="shared" si="1"/>
        <v>0</v>
      </c>
      <c r="O13" s="2">
        <f t="shared" si="2"/>
        <v>0</v>
      </c>
      <c r="P13" s="8" t="s">
        <v>120</v>
      </c>
    </row>
    <row r="14" spans="1:17" x14ac:dyDescent="0.3">
      <c r="A14" s="2" t="s">
        <v>17</v>
      </c>
      <c r="B14" s="2" t="s">
        <v>16</v>
      </c>
      <c r="C14" s="3" t="s">
        <v>43</v>
      </c>
      <c r="D14" s="3" t="s">
        <v>122</v>
      </c>
      <c r="E14" s="2" t="s">
        <v>103</v>
      </c>
      <c r="F14" s="13" t="s">
        <v>44</v>
      </c>
      <c r="G14" s="7" t="s">
        <v>104</v>
      </c>
      <c r="I14" s="4"/>
      <c r="J14" s="2">
        <f t="shared" si="0"/>
        <v>1</v>
      </c>
      <c r="K14" s="2" t="s">
        <v>140</v>
      </c>
      <c r="L14" s="2">
        <v>0.57999999999999996</v>
      </c>
      <c r="M14" s="2">
        <f t="shared" si="1"/>
        <v>0.57999999999999996</v>
      </c>
      <c r="N14" s="2">
        <v>0.20200000000000001</v>
      </c>
      <c r="O14" s="2">
        <f t="shared" si="2"/>
        <v>0.20200000000000001</v>
      </c>
      <c r="P14" s="7" t="s">
        <v>105</v>
      </c>
    </row>
    <row r="15" spans="1:17" x14ac:dyDescent="0.3">
      <c r="A15" s="2" t="s">
        <v>56</v>
      </c>
      <c r="C15" s="3" t="s">
        <v>60</v>
      </c>
      <c r="D15" s="3" t="s">
        <v>122</v>
      </c>
      <c r="E15" s="2" t="s">
        <v>59</v>
      </c>
      <c r="F15" s="13"/>
      <c r="G15" s="7" t="s">
        <v>58</v>
      </c>
      <c r="J15" s="2">
        <f t="shared" si="0"/>
        <v>2</v>
      </c>
      <c r="K15" s="2" t="s">
        <v>178</v>
      </c>
      <c r="L15" s="2">
        <v>0.12</v>
      </c>
      <c r="M15" s="2">
        <f t="shared" si="1"/>
        <v>0.24</v>
      </c>
      <c r="N15" s="2">
        <v>2.7E-2</v>
      </c>
      <c r="O15" s="2">
        <f t="shared" si="2"/>
        <v>5.3999999999999999E-2</v>
      </c>
      <c r="P15" s="7" t="s">
        <v>57</v>
      </c>
    </row>
    <row r="16" spans="1:17" x14ac:dyDescent="0.3">
      <c r="A16" s="2" t="s">
        <v>69</v>
      </c>
      <c r="D16" s="3" t="s">
        <v>122</v>
      </c>
      <c r="E16" s="5" t="s">
        <v>67</v>
      </c>
      <c r="F16" s="13"/>
      <c r="G16" s="7" t="s">
        <v>68</v>
      </c>
      <c r="J16" s="2">
        <f t="shared" si="0"/>
        <v>1</v>
      </c>
      <c r="K16" s="2" t="s">
        <v>153</v>
      </c>
      <c r="L16" s="2">
        <v>0.5</v>
      </c>
      <c r="M16" s="2">
        <f t="shared" si="1"/>
        <v>0.5</v>
      </c>
      <c r="N16" s="2">
        <v>0.15</v>
      </c>
      <c r="O16" s="2">
        <f t="shared" si="2"/>
        <v>0.15</v>
      </c>
    </row>
    <row r="17" spans="1:16" x14ac:dyDescent="0.3">
      <c r="A17" s="2" t="s">
        <v>26</v>
      </c>
      <c r="B17" s="2" t="s">
        <v>64</v>
      </c>
      <c r="C17" s="3" t="s">
        <v>81</v>
      </c>
      <c r="D17" s="3" t="s">
        <v>122</v>
      </c>
      <c r="E17" s="2" t="s">
        <v>61</v>
      </c>
      <c r="F17" s="13" t="s">
        <v>20</v>
      </c>
      <c r="G17" s="7" t="s">
        <v>62</v>
      </c>
      <c r="H17" s="2" t="s">
        <v>63</v>
      </c>
      <c r="I17" s="9">
        <v>0.01</v>
      </c>
      <c r="J17" s="2">
        <f t="shared" si="0"/>
        <v>3</v>
      </c>
      <c r="K17" s="2" t="s">
        <v>143</v>
      </c>
      <c r="L17" s="2">
        <v>0.1</v>
      </c>
      <c r="M17" s="2">
        <f t="shared" si="1"/>
        <v>0.30000000000000004</v>
      </c>
      <c r="N17" s="2">
        <v>0.01</v>
      </c>
      <c r="O17" s="2">
        <f t="shared" si="2"/>
        <v>0.03</v>
      </c>
    </row>
    <row r="18" spans="1:16" x14ac:dyDescent="0.3">
      <c r="A18" s="2" t="s">
        <v>128</v>
      </c>
      <c r="C18" s="3" t="s">
        <v>81</v>
      </c>
      <c r="D18" s="3" t="s">
        <v>122</v>
      </c>
      <c r="E18" s="2" t="s">
        <v>129</v>
      </c>
      <c r="F18" s="13" t="s">
        <v>20</v>
      </c>
      <c r="G18" s="7" t="s">
        <v>130</v>
      </c>
      <c r="H18" s="2" t="s">
        <v>132</v>
      </c>
      <c r="I18" s="9">
        <v>0.01</v>
      </c>
      <c r="J18" s="2">
        <f t="shared" si="0"/>
        <v>2</v>
      </c>
      <c r="K18" s="2" t="s">
        <v>164</v>
      </c>
      <c r="L18" s="2">
        <v>0.1</v>
      </c>
      <c r="M18" s="2">
        <f t="shared" si="1"/>
        <v>0.2</v>
      </c>
      <c r="N18" s="2">
        <v>0.01</v>
      </c>
      <c r="O18" s="2">
        <f t="shared" si="2"/>
        <v>0.02</v>
      </c>
      <c r="P18" s="7" t="s">
        <v>131</v>
      </c>
    </row>
    <row r="19" spans="1:16" x14ac:dyDescent="0.3">
      <c r="A19" s="2" t="s">
        <v>31</v>
      </c>
      <c r="B19" s="2" t="s">
        <v>64</v>
      </c>
      <c r="C19" s="3" t="s">
        <v>96</v>
      </c>
      <c r="D19" s="3" t="s">
        <v>122</v>
      </c>
      <c r="E19" s="2" t="s">
        <v>99</v>
      </c>
      <c r="F19" s="13" t="s">
        <v>20</v>
      </c>
      <c r="G19" s="7" t="s">
        <v>100</v>
      </c>
      <c r="H19" s="2" t="s">
        <v>137</v>
      </c>
      <c r="I19" s="2">
        <v>1</v>
      </c>
      <c r="J19" s="2">
        <f t="shared" si="0"/>
        <v>1</v>
      </c>
      <c r="K19" s="2" t="s">
        <v>147</v>
      </c>
      <c r="L19" s="2">
        <v>0.1</v>
      </c>
      <c r="M19" s="2">
        <f t="shared" si="1"/>
        <v>0.1</v>
      </c>
      <c r="N19" s="2">
        <v>4.0000000000000001E-3</v>
      </c>
      <c r="O19" s="2">
        <f t="shared" si="2"/>
        <v>4.0000000000000001E-3</v>
      </c>
    </row>
    <row r="20" spans="1:16" x14ac:dyDescent="0.3">
      <c r="A20" s="2" t="s">
        <v>77</v>
      </c>
      <c r="C20" s="3" t="s">
        <v>96</v>
      </c>
      <c r="D20" s="3" t="s">
        <v>122</v>
      </c>
      <c r="E20" s="2" t="s">
        <v>97</v>
      </c>
      <c r="F20" s="13" t="s">
        <v>20</v>
      </c>
      <c r="G20" s="7" t="s">
        <v>98</v>
      </c>
      <c r="H20" s="2" t="s">
        <v>139</v>
      </c>
      <c r="I20" s="9">
        <v>0.01</v>
      </c>
      <c r="J20" s="2">
        <f t="shared" si="0"/>
        <v>2</v>
      </c>
      <c r="K20" s="2" t="s">
        <v>155</v>
      </c>
      <c r="L20" s="2">
        <v>0.1</v>
      </c>
      <c r="M20" s="2">
        <f t="shared" si="1"/>
        <v>0.2</v>
      </c>
      <c r="N20" s="2">
        <v>4.0000000000000001E-3</v>
      </c>
      <c r="O20" s="2">
        <f t="shared" si="2"/>
        <v>8.0000000000000002E-3</v>
      </c>
    </row>
    <row r="21" spans="1:16" x14ac:dyDescent="0.3">
      <c r="A21" s="2" t="s">
        <v>87</v>
      </c>
      <c r="B21" s="2" t="s">
        <v>64</v>
      </c>
      <c r="C21" s="3" t="s">
        <v>81</v>
      </c>
      <c r="D21" s="3" t="s">
        <v>122</v>
      </c>
      <c r="E21" s="2" t="s">
        <v>88</v>
      </c>
      <c r="F21" s="13" t="s">
        <v>20</v>
      </c>
      <c r="G21" s="7" t="s">
        <v>89</v>
      </c>
      <c r="H21" s="2" t="s">
        <v>138</v>
      </c>
      <c r="I21" s="9">
        <v>0.01</v>
      </c>
      <c r="J21" s="2">
        <f t="shared" si="0"/>
        <v>3</v>
      </c>
      <c r="K21" s="2" t="s">
        <v>158</v>
      </c>
      <c r="L21" s="2">
        <v>0.1</v>
      </c>
      <c r="M21" s="2">
        <f t="shared" si="1"/>
        <v>0.30000000000000004</v>
      </c>
      <c r="N21" s="2">
        <v>0.01</v>
      </c>
      <c r="O21" s="2">
        <f t="shared" si="2"/>
        <v>0.03</v>
      </c>
    </row>
    <row r="22" spans="1:16" x14ac:dyDescent="0.3">
      <c r="A22" s="2" t="s">
        <v>29</v>
      </c>
      <c r="B22" s="2" t="s">
        <v>64</v>
      </c>
      <c r="C22" s="3" t="s">
        <v>81</v>
      </c>
      <c r="D22" s="3" t="s">
        <v>122</v>
      </c>
      <c r="E22" s="2" t="s">
        <v>109</v>
      </c>
      <c r="F22" s="13" t="s">
        <v>20</v>
      </c>
      <c r="G22" s="7" t="s">
        <v>110</v>
      </c>
      <c r="H22" s="2" t="s">
        <v>135</v>
      </c>
      <c r="I22" s="9">
        <v>0.01</v>
      </c>
      <c r="J22" s="2">
        <f t="shared" si="0"/>
        <v>1</v>
      </c>
      <c r="K22" s="2" t="s">
        <v>145</v>
      </c>
      <c r="L22" s="2">
        <v>0.16</v>
      </c>
      <c r="M22" s="2">
        <f t="shared" si="1"/>
        <v>0.16</v>
      </c>
      <c r="N22" s="2">
        <v>0.01</v>
      </c>
      <c r="O22" s="2">
        <f t="shared" si="2"/>
        <v>0.01</v>
      </c>
    </row>
    <row r="23" spans="1:16" x14ac:dyDescent="0.3">
      <c r="A23" s="2" t="s">
        <v>30</v>
      </c>
      <c r="B23" s="2" t="s">
        <v>64</v>
      </c>
      <c r="C23" s="3" t="s">
        <v>81</v>
      </c>
      <c r="D23" s="3" t="s">
        <v>122</v>
      </c>
      <c r="E23" s="2" t="s">
        <v>111</v>
      </c>
      <c r="F23" s="13" t="s">
        <v>20</v>
      </c>
      <c r="G23" s="7" t="s">
        <v>112</v>
      </c>
      <c r="H23" s="2" t="s">
        <v>136</v>
      </c>
      <c r="I23" s="9">
        <v>0.01</v>
      </c>
      <c r="J23" s="2">
        <f t="shared" si="0"/>
        <v>1</v>
      </c>
      <c r="K23" s="2" t="s">
        <v>146</v>
      </c>
      <c r="L23" s="2">
        <v>0.16</v>
      </c>
      <c r="M23" s="2">
        <f t="shared" si="1"/>
        <v>0.16</v>
      </c>
      <c r="N23" s="2">
        <v>0.01</v>
      </c>
      <c r="O23" s="2">
        <f t="shared" si="2"/>
        <v>0.01</v>
      </c>
    </row>
    <row r="24" spans="1:16" x14ac:dyDescent="0.3">
      <c r="A24" s="2" t="s">
        <v>90</v>
      </c>
      <c r="C24" s="3" t="s">
        <v>95</v>
      </c>
      <c r="D24" s="3" t="s">
        <v>122</v>
      </c>
      <c r="E24" s="2" t="s">
        <v>93</v>
      </c>
      <c r="F24" s="13" t="s">
        <v>94</v>
      </c>
      <c r="G24" s="7" t="s">
        <v>92</v>
      </c>
      <c r="J24" s="2">
        <f t="shared" si="0"/>
        <v>2</v>
      </c>
      <c r="K24" s="2" t="s">
        <v>159</v>
      </c>
      <c r="L24" s="2">
        <v>0.55000000000000004</v>
      </c>
      <c r="M24" s="2">
        <f t="shared" si="1"/>
        <v>1.1000000000000001</v>
      </c>
      <c r="N24" s="2">
        <v>0.35</v>
      </c>
      <c r="O24" s="2">
        <f t="shared" si="2"/>
        <v>0.7</v>
      </c>
      <c r="P24" s="8" t="s">
        <v>91</v>
      </c>
    </row>
    <row r="25" spans="1:16" x14ac:dyDescent="0.3">
      <c r="A25" s="2" t="s">
        <v>124</v>
      </c>
      <c r="C25" s="3" t="s">
        <v>95</v>
      </c>
      <c r="D25" s="3" t="s">
        <v>122</v>
      </c>
      <c r="E25" s="2" t="s">
        <v>124</v>
      </c>
      <c r="F25" s="13" t="s">
        <v>126</v>
      </c>
      <c r="G25" s="7" t="s">
        <v>125</v>
      </c>
      <c r="J25" s="2">
        <f t="shared" si="0"/>
        <v>1</v>
      </c>
      <c r="K25" s="2" t="s">
        <v>162</v>
      </c>
      <c r="L25" s="2">
        <v>3.8</v>
      </c>
      <c r="M25" s="2">
        <f t="shared" si="1"/>
        <v>3.8</v>
      </c>
      <c r="N25" s="2">
        <v>3.8</v>
      </c>
      <c r="O25" s="2">
        <f t="shared" si="2"/>
        <v>3.8</v>
      </c>
      <c r="P25" s="8" t="s">
        <v>127</v>
      </c>
    </row>
    <row r="26" spans="1:16" x14ac:dyDescent="0.3">
      <c r="A26" s="2" t="s">
        <v>52</v>
      </c>
      <c r="D26" s="3" t="s">
        <v>122</v>
      </c>
      <c r="E26" s="2" t="s">
        <v>53</v>
      </c>
      <c r="F26" s="13"/>
      <c r="G26" s="7" t="s">
        <v>54</v>
      </c>
      <c r="J26" s="2">
        <f t="shared" si="0"/>
        <v>1</v>
      </c>
      <c r="K26" s="2" t="s">
        <v>152</v>
      </c>
      <c r="L26" s="2">
        <v>0.56000000000000005</v>
      </c>
      <c r="M26" s="2">
        <f t="shared" si="1"/>
        <v>0.56000000000000005</v>
      </c>
      <c r="N26" s="2">
        <v>0.42</v>
      </c>
      <c r="O26" s="2">
        <f t="shared" si="2"/>
        <v>0.42</v>
      </c>
      <c r="P26" s="7" t="s">
        <v>55</v>
      </c>
    </row>
    <row r="27" spans="1:16" x14ac:dyDescent="0.3">
      <c r="A27" s="2" t="s">
        <v>47</v>
      </c>
      <c r="C27" s="3" t="s">
        <v>51</v>
      </c>
      <c r="D27" s="3" t="s">
        <v>122</v>
      </c>
      <c r="E27" s="2" t="s">
        <v>48</v>
      </c>
      <c r="F27" s="13"/>
      <c r="G27" s="7" t="s">
        <v>50</v>
      </c>
      <c r="J27" s="2">
        <f t="shared" si="0"/>
        <v>1</v>
      </c>
      <c r="K27" s="2" t="s">
        <v>151</v>
      </c>
      <c r="L27" s="2">
        <v>7.28</v>
      </c>
      <c r="M27" s="2">
        <f t="shared" si="1"/>
        <v>7.28</v>
      </c>
      <c r="N27" s="2">
        <v>4.08</v>
      </c>
      <c r="O27" s="2">
        <f t="shared" si="2"/>
        <v>4.08</v>
      </c>
      <c r="P27" s="8" t="s">
        <v>49</v>
      </c>
    </row>
    <row r="28" spans="1:16" x14ac:dyDescent="0.3">
      <c r="A28" s="2" t="s">
        <v>28</v>
      </c>
      <c r="C28" s="3" t="s">
        <v>51</v>
      </c>
      <c r="D28" s="3" t="s">
        <v>122</v>
      </c>
      <c r="E28" s="2" t="s">
        <v>65</v>
      </c>
      <c r="F28" s="13" t="s">
        <v>45</v>
      </c>
      <c r="G28" s="7" t="s">
        <v>66</v>
      </c>
      <c r="J28" s="2">
        <f t="shared" si="0"/>
        <v>1</v>
      </c>
      <c r="K28" s="2" t="s">
        <v>144</v>
      </c>
      <c r="L28" s="2">
        <v>1.35</v>
      </c>
      <c r="M28" s="2">
        <f t="shared" si="1"/>
        <v>1.35</v>
      </c>
      <c r="N28" s="2">
        <v>1.17</v>
      </c>
      <c r="O28" s="2">
        <f t="shared" si="2"/>
        <v>1.17</v>
      </c>
      <c r="P28" s="7" t="s">
        <v>46</v>
      </c>
    </row>
    <row r="29" spans="1:16" x14ac:dyDescent="0.3">
      <c r="A29" s="2" t="s">
        <v>166</v>
      </c>
      <c r="B29" s="2" t="s">
        <v>19</v>
      </c>
      <c r="C29" s="3" t="s">
        <v>81</v>
      </c>
      <c r="D29" s="3" t="s">
        <v>122</v>
      </c>
      <c r="E29" s="2" t="s">
        <v>167</v>
      </c>
      <c r="F29" s="13" t="s">
        <v>20</v>
      </c>
      <c r="G29" s="2" t="s">
        <v>168</v>
      </c>
      <c r="H29" s="2" t="s">
        <v>169</v>
      </c>
      <c r="J29" s="2">
        <f t="shared" si="0"/>
        <v>2</v>
      </c>
      <c r="K29" s="2" t="s">
        <v>170</v>
      </c>
      <c r="L29" s="2">
        <v>0.15</v>
      </c>
      <c r="M29" s="2">
        <f t="shared" si="1"/>
        <v>0.3</v>
      </c>
      <c r="N29" s="2">
        <v>7.1999999999999995E-2</v>
      </c>
      <c r="O29" s="2">
        <f t="shared" si="2"/>
        <v>0.14399999999999999</v>
      </c>
    </row>
    <row r="30" spans="1:16" x14ac:dyDescent="0.3">
      <c r="A30" s="2" t="s">
        <v>171</v>
      </c>
      <c r="B30" s="2" t="s">
        <v>64</v>
      </c>
      <c r="C30" s="3" t="s">
        <v>96</v>
      </c>
      <c r="D30" s="3" t="s">
        <v>122</v>
      </c>
      <c r="E30" s="2" t="s">
        <v>172</v>
      </c>
      <c r="F30" s="2" t="s">
        <v>20</v>
      </c>
      <c r="G30" s="2" t="s">
        <v>175</v>
      </c>
      <c r="H30" s="2" t="s">
        <v>174</v>
      </c>
      <c r="I30" s="9">
        <v>0.01</v>
      </c>
      <c r="J30" s="2">
        <f t="shared" si="0"/>
        <v>1</v>
      </c>
      <c r="K30" s="2" t="s">
        <v>173</v>
      </c>
      <c r="L30" s="2">
        <v>0.01</v>
      </c>
      <c r="M30" s="2">
        <f t="shared" si="1"/>
        <v>0.01</v>
      </c>
      <c r="N30" s="2">
        <v>4.0000000000000001E-3</v>
      </c>
      <c r="O30" s="2">
        <f t="shared" si="2"/>
        <v>4.0000000000000001E-3</v>
      </c>
    </row>
  </sheetData>
  <autoFilter ref="A1:Q30" xr:uid="{ACCF346B-5DE8-47B3-902E-95B1E91D2E9F}">
    <sortState xmlns:xlrd2="http://schemas.microsoft.com/office/spreadsheetml/2017/richdata2" ref="A2:Q28">
      <sortCondition ref="K1"/>
    </sortState>
  </autoFilter>
  <hyperlinks>
    <hyperlink ref="P8" r:id="rId1" xr:uid="{90A9C859-C1AA-A94D-9237-E5D60282945E}"/>
    <hyperlink ref="P27" r:id="rId2" xr:uid="{3058CE65-3F45-F146-B7E7-BFA9963727DA}"/>
    <hyperlink ref="P24" r:id="rId3" xr:uid="{E7F15B32-21DF-4064-8A73-B210CF2CB4A6}"/>
    <hyperlink ref="P13" r:id="rId4" location="customerReviews" xr:uid="{15F7CAAE-07CF-42FD-9CEF-7BE682DE4B21}"/>
    <hyperlink ref="P25" r:id="rId5" xr:uid="{F79A6E45-0CD4-4487-BC04-7E3A0CCFF9DC}"/>
  </hyperlinks>
  <pageMargins left="0.25" right="0.25" top="0.75" bottom="0.75" header="0.3" footer="0.3"/>
  <pageSetup scale="35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Tomkins-Tinch</dc:creator>
  <cp:lastModifiedBy>Christopher Tomkins-Tinch</cp:lastModifiedBy>
  <cp:lastPrinted>2020-04-29T20:53:39Z</cp:lastPrinted>
  <dcterms:created xsi:type="dcterms:W3CDTF">2020-04-16T23:07:18Z</dcterms:created>
  <dcterms:modified xsi:type="dcterms:W3CDTF">2020-05-20T00:20:58Z</dcterms:modified>
</cp:coreProperties>
</file>